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3\РМС 2кв\"/>
    </mc:Choice>
  </mc:AlternateContent>
  <bookViews>
    <workbookView xWindow="0" yWindow="0" windowWidth="21570" windowHeight="8145"/>
  </bookViews>
  <sheets>
    <sheet name="исполн. на30.06.2023 Разв.му" sheetId="12" r:id="rId1"/>
    <sheet name="Лист1" sheetId="7" r:id="rId2"/>
  </sheets>
  <definedNames>
    <definedName name="_xlnm.Print_Area" localSheetId="0">'исполн. на30.06.2023 Разв.му'!$A$1:$R$25</definedName>
  </definedNames>
  <calcPr calcId="152511"/>
</workbook>
</file>

<file path=xl/calcChain.xml><?xml version="1.0" encoding="utf-8"?>
<calcChain xmlns="http://schemas.openxmlformats.org/spreadsheetml/2006/main">
  <c r="H15" i="12" l="1"/>
  <c r="O13" i="12" l="1"/>
  <c r="O19" i="12" s="1"/>
  <c r="N13" i="12"/>
  <c r="M18" i="12"/>
  <c r="H18" i="12"/>
  <c r="P11" i="12"/>
  <c r="O11" i="12"/>
  <c r="N11" i="12"/>
  <c r="I11" i="12"/>
  <c r="J11" i="12"/>
  <c r="K11" i="12"/>
  <c r="L11" i="12"/>
  <c r="Q11" i="12"/>
  <c r="D11" i="12"/>
  <c r="E11" i="12"/>
  <c r="F11" i="12"/>
  <c r="G11" i="12"/>
  <c r="P13" i="12" l="1"/>
  <c r="P19" i="12" s="1"/>
  <c r="C9" i="12"/>
  <c r="M13" i="12" l="1"/>
  <c r="C18" i="12"/>
  <c r="C16" i="12"/>
  <c r="C15" i="12"/>
  <c r="C14" i="12"/>
  <c r="C13" i="12"/>
  <c r="J19" i="12" l="1"/>
  <c r="M14" i="12" l="1"/>
  <c r="T18" i="12"/>
  <c r="I13" i="12" l="1"/>
  <c r="I19" i="12" s="1"/>
  <c r="M17" i="12"/>
  <c r="H17" i="12"/>
  <c r="C17" i="12"/>
  <c r="M16" i="12"/>
  <c r="Q13" i="12"/>
  <c r="N19" i="12"/>
  <c r="M19" i="12" s="1"/>
  <c r="L13" i="12"/>
  <c r="G13" i="12"/>
  <c r="G19" i="12" s="1"/>
  <c r="C19" i="12"/>
  <c r="E19" i="12"/>
  <c r="D13" i="12"/>
  <c r="D19" i="12" s="1"/>
  <c r="Q20" i="12"/>
  <c r="L20" i="12"/>
  <c r="J20" i="12"/>
  <c r="G20" i="12"/>
  <c r="M10" i="12"/>
  <c r="H10" i="12"/>
  <c r="C10" i="12"/>
  <c r="C11" i="12" s="1"/>
  <c r="M9" i="12"/>
  <c r="H9" i="12"/>
  <c r="M11" i="12" l="1"/>
  <c r="H11" i="12"/>
  <c r="E20" i="12"/>
  <c r="T17" i="12"/>
  <c r="D20" i="12"/>
  <c r="C20" i="12"/>
  <c r="T16" i="12"/>
  <c r="N20" i="12"/>
  <c r="O20" i="12"/>
  <c r="M15" i="12"/>
  <c r="K13" i="12"/>
  <c r="K19" i="12" s="1"/>
  <c r="K20" i="12" s="1"/>
  <c r="I20" i="12"/>
  <c r="T14" i="12"/>
  <c r="P20" i="12"/>
  <c r="T15" i="12"/>
  <c r="F19" i="12"/>
  <c r="F20" i="12" s="1"/>
  <c r="M20" i="12" l="1"/>
  <c r="H13" i="12"/>
  <c r="H19" i="12" s="1"/>
  <c r="H20" i="12" s="1"/>
  <c r="T13" i="12" l="1"/>
  <c r="T20" i="12"/>
  <c r="T19" i="12" l="1"/>
</calcChain>
</file>

<file path=xl/sharedStrings.xml><?xml version="1.0" encoding="utf-8"?>
<sst xmlns="http://schemas.openxmlformats.org/spreadsheetml/2006/main" count="56" uniqueCount="46">
  <si>
    <t>№№</t>
  </si>
  <si>
    <t>Наименование подпрограмм, 
мероприятий</t>
  </si>
  <si>
    <t>всего</t>
  </si>
  <si>
    <t xml:space="preserve">федеральный 
бюджет
</t>
  </si>
  <si>
    <t xml:space="preserve">окружной
бюджет 
</t>
  </si>
  <si>
    <t xml:space="preserve">городской
 бюджет
</t>
  </si>
  <si>
    <t xml:space="preserve">другие 
источники
</t>
  </si>
  <si>
    <t>Уточненный план по бюджету*</t>
  </si>
  <si>
    <t>Кассовое исполнение*</t>
  </si>
  <si>
    <t xml:space="preserve">Результат реализации 
мероприятия, причина невыполнения или неполного выполнения мероприятия
</t>
  </si>
  <si>
    <t>Всего по Программе</t>
  </si>
  <si>
    <t>Расходы на обеспечение деятельности (оказание услуг) муниципальных учреждений</t>
  </si>
  <si>
    <t>Прочие мероприятия органов местного самоуправления городского округа</t>
  </si>
  <si>
    <t>тыс. руб.</t>
  </si>
  <si>
    <t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</t>
  </si>
  <si>
    <t>Таблица № 1</t>
  </si>
  <si>
    <t xml:space="preserve">             </t>
  </si>
  <si>
    <t>Подпрограмма 1 «Повышение эффективности муниципального управления»</t>
  </si>
  <si>
    <t>1.3.</t>
  </si>
  <si>
    <t>1.4.</t>
  </si>
  <si>
    <t>Основное мероприятие «Совершенствование стандартов, механизмов кадровой и антикоррупционной работы» (3)</t>
  </si>
  <si>
    <t>Основное мероприятие «Содействие повышению профессионального уровня муниципальных служащих, управленческих кадров и лиц, включенных в резерв управленческих кадров» (1)</t>
  </si>
  <si>
    <t xml:space="preserve">Подпрограмма 2 «Создание условий для развития муниципальной службы в муниципальном образовании город Пыть-Ях» </t>
  </si>
  <si>
    <t>Основное мероприятие «Обеспечение условий для осуществления деятельности органов местного самоуправления города Пыть-Яха и муниципальных учреждений города» (4,5)</t>
  </si>
  <si>
    <t>2.1.</t>
  </si>
  <si>
    <t>2.1.1.</t>
  </si>
  <si>
    <t>2.1.4.</t>
  </si>
  <si>
    <t>Расходы на обеспечение функций органов местного самоуправления городского округа в том числе высшее должностное лицо муниципального образования городской округ город Пыть-Ях</t>
  </si>
  <si>
    <t>2.1.2.</t>
  </si>
  <si>
    <t>2.1.3.</t>
  </si>
  <si>
    <t>Представление к наградам и присвоение почетных званий муниципального образования</t>
  </si>
  <si>
    <t>2.2.</t>
  </si>
  <si>
    <t>Основное мероприятие «Реализация переданных государственных полномочий по государственной регистрации актов гражданского состояния» (6)</t>
  </si>
  <si>
    <t>Всего по подпрограмме 2</t>
  </si>
  <si>
    <t>Всего по подпрограмме 1</t>
  </si>
  <si>
    <t>Каримова Я.Ю.</t>
  </si>
  <si>
    <t>Начальник  отдела муниципальной службы, кадров и наград</t>
  </si>
  <si>
    <t>2 квартал 2023 года</t>
  </si>
  <si>
    <t>План по программе 
(постановление администрации города от 01.12.2021  № 533-па, ред. Постановления администрации № 06-па от 12.01.2023, ред. Постановления администрации от 04.05.2023 № 131-па )</t>
  </si>
  <si>
    <t>И.о. директора МКУ "УМТО г.Пыть-Яха"</t>
  </si>
  <si>
    <t>Самарская О.Ф.</t>
  </si>
  <si>
    <t>Освоение бюджетных средств осуществлено в рамках программных мероприятий запланированных, на январь-июнь 2023 г., посредством заключения муниципальных контрактов, выплаты з/платы, оплаты льготного проезда, командировочных расходов, перечислений налогов</t>
  </si>
  <si>
    <t>Освоение бюджетных средств осуществлено в рамках программных мероприятий запланированных, на январь-июнь 2023  г.</t>
  </si>
  <si>
    <t>Конкурс "Лучший муниципальный служащий" запланирован на сентябрь 2023 года</t>
  </si>
  <si>
    <t>Дополнительное профессиональное образование в 1 полугодии 2023 года  получили 37 муниципальных служащих ОМСУ.</t>
  </si>
  <si>
    <t>Отчет о ходе реализации  муниципальной программы
«Развитие муниципальной службы в городе Пыть-Яхе»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</si>
</sst>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#,##0.0"/>
    <numFmt numFmtId="166" formatCode="_(* #,##0.0_);_(* \(#,##0.0\);_(* &quot;-&quot;??_);_(@_)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2" fillId="0" borderId="0" xfId="0" applyFont="1" applyFill="1"/>
    <xf numFmtId="4" fontId="2" fillId="0" borderId="0" xfId="0" applyNumberFormat="1" applyFont="1" applyFill="1"/>
    <xf numFmtId="4" fontId="4" fillId="0" borderId="0" xfId="0" applyNumberFormat="1" applyFont="1" applyFill="1"/>
    <xf numFmtId="0" fontId="8" fillId="0" borderId="4" xfId="0" applyFont="1" applyFill="1" applyBorder="1" applyAlignment="1">
      <alignment horizontal="center" vertical="top"/>
    </xf>
    <xf numFmtId="4" fontId="8" fillId="0" borderId="5" xfId="0" applyNumberFormat="1" applyFont="1" applyFill="1" applyBorder="1" applyAlignment="1">
      <alignment horizontal="center" vertical="top"/>
    </xf>
    <xf numFmtId="0" fontId="0" fillId="0" borderId="0" xfId="0" applyBorder="1"/>
    <xf numFmtId="2" fontId="7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/>
    <xf numFmtId="2" fontId="7" fillId="0" borderId="0" xfId="0" applyNumberFormat="1" applyFont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7" fillId="3" borderId="1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/>
    </xf>
    <xf numFmtId="0" fontId="3" fillId="3" borderId="0" xfId="0" applyFont="1" applyFill="1"/>
    <xf numFmtId="0" fontId="1" fillId="3" borderId="0" xfId="0" applyFont="1" applyFill="1"/>
    <xf numFmtId="0" fontId="1" fillId="3" borderId="0" xfId="0" applyFont="1" applyFill="1" applyBorder="1"/>
    <xf numFmtId="2" fontId="1" fillId="3" borderId="0" xfId="0" applyNumberFormat="1" applyFont="1" applyFill="1" applyBorder="1"/>
    <xf numFmtId="2" fontId="2" fillId="3" borderId="0" xfId="0" applyNumberFormat="1" applyFont="1" applyFill="1" applyBorder="1" applyAlignment="1">
      <alignment horizontal="center" vertical="top"/>
    </xf>
    <xf numFmtId="2" fontId="1" fillId="3" borderId="0" xfId="0" applyNumberFormat="1" applyFont="1" applyFill="1"/>
    <xf numFmtId="0" fontId="5" fillId="4" borderId="0" xfId="0" applyFont="1" applyFill="1"/>
    <xf numFmtId="0" fontId="7" fillId="4" borderId="1" xfId="0" applyFont="1" applyFill="1" applyBorder="1" applyAlignment="1">
      <alignment horizontal="center" vertical="top" wrapText="1"/>
    </xf>
    <xf numFmtId="165" fontId="3" fillId="4" borderId="0" xfId="0" applyNumberFormat="1" applyFont="1" applyFill="1"/>
    <xf numFmtId="0" fontId="3" fillId="4" borderId="0" xfId="0" applyFont="1" applyFill="1" applyBorder="1" applyAlignment="1">
      <alignment horizontal="center" vertical="top"/>
    </xf>
    <xf numFmtId="165" fontId="3" fillId="4" borderId="0" xfId="0" applyNumberFormat="1" applyFont="1" applyFill="1" applyAlignment="1">
      <alignment wrapText="1"/>
    </xf>
    <xf numFmtId="0" fontId="3" fillId="4" borderId="0" xfId="0" applyFont="1" applyFill="1"/>
    <xf numFmtId="2" fontId="3" fillId="4" borderId="0" xfId="0" applyNumberFormat="1" applyFont="1" applyFill="1"/>
    <xf numFmtId="43" fontId="3" fillId="4" borderId="0" xfId="0" applyNumberFormat="1" applyFont="1" applyFill="1"/>
    <xf numFmtId="165" fontId="1" fillId="4" borderId="0" xfId="0" applyNumberFormat="1" applyFont="1" applyFill="1"/>
    <xf numFmtId="0" fontId="1" fillId="4" borderId="0" xfId="0" applyFont="1" applyFill="1"/>
    <xf numFmtId="4" fontId="1" fillId="4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/>
    <xf numFmtId="0" fontId="3" fillId="5" borderId="0" xfId="0" applyFont="1" applyFill="1"/>
    <xf numFmtId="0" fontId="3" fillId="5" borderId="0" xfId="0" applyFont="1" applyFill="1" applyAlignment="1">
      <alignment vertical="top"/>
    </xf>
    <xf numFmtId="165" fontId="8" fillId="4" borderId="1" xfId="1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8" fillId="4" borderId="4" xfId="1" applyNumberFormat="1" applyFont="1" applyFill="1" applyBorder="1" applyAlignment="1">
      <alignment horizontal="center" vertical="center"/>
    </xf>
    <xf numFmtId="165" fontId="8" fillId="4" borderId="6" xfId="1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/>
    </xf>
    <xf numFmtId="165" fontId="8" fillId="3" borderId="1" xfId="1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8" fillId="3" borderId="4" xfId="1" applyNumberFormat="1" applyFont="1" applyFill="1" applyBorder="1" applyAlignment="1">
      <alignment horizontal="center" vertical="center"/>
    </xf>
    <xf numFmtId="165" fontId="8" fillId="3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165" fontId="8" fillId="0" borderId="1" xfId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/>
    <xf numFmtId="0" fontId="12" fillId="0" borderId="0" xfId="0" applyFont="1" applyFill="1"/>
    <xf numFmtId="2" fontId="1" fillId="0" borderId="0" xfId="0" applyNumberFormat="1" applyFont="1" applyFill="1"/>
    <xf numFmtId="2" fontId="12" fillId="0" borderId="0" xfId="0" applyNumberFormat="1" applyFont="1" applyFill="1"/>
    <xf numFmtId="0" fontId="3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165" fontId="8" fillId="5" borderId="1" xfId="1" applyNumberFormat="1" applyFont="1" applyFill="1" applyBorder="1" applyAlignment="1">
      <alignment horizontal="center" vertical="center"/>
    </xf>
    <xf numFmtId="165" fontId="7" fillId="5" borderId="1" xfId="1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top"/>
    </xf>
    <xf numFmtId="49" fontId="13" fillId="0" borderId="1" xfId="0" applyNumberFormat="1" applyFont="1" applyFill="1" applyBorder="1" applyAlignment="1">
      <alignment horizontal="left" vertical="center" wrapText="1"/>
    </xf>
    <xf numFmtId="166" fontId="14" fillId="0" borderId="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4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Fill="1" applyBorder="1" applyAlignment="1">
      <alignment horizontal="left" vertical="center" wrapText="1"/>
    </xf>
    <xf numFmtId="16" fontId="7" fillId="2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165" fontId="7" fillId="5" borderId="0" xfId="1" applyNumberFormat="1" applyFont="1" applyFill="1" applyAlignment="1">
      <alignment horizontal="center" vertical="center"/>
    </xf>
    <xf numFmtId="165" fontId="7" fillId="3" borderId="4" xfId="1" applyNumberFormat="1" applyFont="1" applyFill="1" applyBorder="1" applyAlignment="1">
      <alignment horizontal="center" vertical="center"/>
    </xf>
    <xf numFmtId="165" fontId="7" fillId="3" borderId="0" xfId="1" applyNumberFormat="1" applyFont="1" applyFill="1" applyAlignment="1">
      <alignment horizontal="center" vertical="center"/>
    </xf>
    <xf numFmtId="4" fontId="7" fillId="4" borderId="4" xfId="1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 wrapText="1"/>
    </xf>
    <xf numFmtId="16" fontId="7" fillId="2" borderId="4" xfId="0" applyNumberFormat="1" applyFont="1" applyFill="1" applyBorder="1" applyAlignment="1">
      <alignment vertical="center"/>
    </xf>
    <xf numFmtId="0" fontId="7" fillId="5" borderId="4" xfId="0" applyFont="1" applyFill="1" applyBorder="1" applyAlignment="1">
      <alignment horizontal="left" vertical="center" wrapText="1"/>
    </xf>
    <xf numFmtId="165" fontId="7" fillId="5" borderId="4" xfId="1" applyNumberFormat="1" applyFont="1" applyFill="1" applyBorder="1" applyAlignment="1">
      <alignment horizontal="center" vertical="center"/>
    </xf>
    <xf numFmtId="0" fontId="5" fillId="5" borderId="1" xfId="0" applyFont="1" applyFill="1" applyBorder="1"/>
    <xf numFmtId="0" fontId="8" fillId="5" borderId="1" xfId="0" applyFont="1" applyFill="1" applyBorder="1" applyAlignment="1">
      <alignment vertical="center"/>
    </xf>
    <xf numFmtId="165" fontId="8" fillId="5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vertical="center" wrapText="1"/>
    </xf>
    <xf numFmtId="165" fontId="7" fillId="4" borderId="1" xfId="1" applyNumberFormat="1" applyFont="1" applyFill="1" applyBorder="1" applyAlignment="1">
      <alignment horizontal="center" vertical="center"/>
    </xf>
    <xf numFmtId="165" fontId="7" fillId="4" borderId="4" xfId="1" applyNumberFormat="1" applyFont="1" applyFill="1" applyBorder="1" applyAlignment="1">
      <alignment horizontal="center" vertical="center"/>
    </xf>
    <xf numFmtId="165" fontId="7" fillId="4" borderId="0" xfId="1" applyNumberFormat="1" applyFont="1" applyFill="1" applyAlignment="1">
      <alignment horizontal="center" vertical="center"/>
    </xf>
    <xf numFmtId="165" fontId="7" fillId="4" borderId="13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166" fontId="8" fillId="5" borderId="11" xfId="0" applyNumberFormat="1" applyFont="1" applyFill="1" applyBorder="1" applyAlignment="1">
      <alignment horizontal="left" vertical="center" wrapText="1"/>
    </xf>
    <xf numFmtId="166" fontId="8" fillId="5" borderId="9" xfId="0" applyNumberFormat="1" applyFont="1" applyFill="1" applyBorder="1" applyAlignment="1">
      <alignment horizontal="left" vertical="center" wrapText="1"/>
    </xf>
    <xf numFmtId="166" fontId="8" fillId="5" borderId="12" xfId="0" applyNumberFormat="1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T72"/>
  <sheetViews>
    <sheetView tabSelected="1"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A2" sqref="A2:R2"/>
    </sheetView>
  </sheetViews>
  <sheetFormatPr defaultColWidth="9.140625" defaultRowHeight="14.25" x14ac:dyDescent="0.2"/>
  <cols>
    <col min="1" max="1" width="8.7109375" style="2" customWidth="1"/>
    <col min="2" max="2" width="47.85546875" style="66" customWidth="1"/>
    <col min="3" max="3" width="17.5703125" style="2" customWidth="1"/>
    <col min="4" max="4" width="13.85546875" style="2" customWidth="1"/>
    <col min="5" max="5" width="15" style="2" customWidth="1"/>
    <col min="6" max="6" width="13.5703125" style="2" customWidth="1"/>
    <col min="7" max="7" width="13.85546875" style="2" customWidth="1"/>
    <col min="8" max="8" width="14.140625" style="19" customWidth="1"/>
    <col min="9" max="9" width="16.42578125" style="19" customWidth="1"/>
    <col min="10" max="10" width="12" style="19" customWidth="1"/>
    <col min="11" max="11" width="17.85546875" style="19" customWidth="1"/>
    <col min="12" max="12" width="0.7109375" style="19" hidden="1" customWidth="1"/>
    <col min="13" max="13" width="15.85546875" style="33" customWidth="1"/>
    <col min="14" max="14" width="12" style="33" customWidth="1"/>
    <col min="15" max="15" width="17.5703125" style="33" customWidth="1"/>
    <col min="16" max="16" width="15.5703125" style="33" customWidth="1"/>
    <col min="17" max="17" width="11.42578125" style="33" hidden="1" customWidth="1"/>
    <col min="18" max="18" width="66.42578125" style="2" customWidth="1"/>
    <col min="19" max="19" width="9.140625" style="2" customWidth="1"/>
    <col min="20" max="21" width="13.42578125" style="2" customWidth="1"/>
    <col min="22" max="16384" width="9.140625" style="2"/>
  </cols>
  <sheetData>
    <row r="1" spans="1:20" ht="15" hidden="1" x14ac:dyDescent="0.2">
      <c r="A1" s="4"/>
      <c r="C1" s="4"/>
      <c r="D1" s="4"/>
      <c r="E1" s="4"/>
      <c r="F1" s="4"/>
      <c r="G1" s="4"/>
      <c r="H1" s="15"/>
      <c r="I1" s="15"/>
      <c r="J1" s="15"/>
      <c r="K1" s="15"/>
      <c r="L1" s="15"/>
      <c r="M1" s="24"/>
      <c r="N1" s="24"/>
      <c r="O1" s="24"/>
      <c r="P1" s="24"/>
      <c r="Q1" s="24"/>
      <c r="R1" s="53" t="s">
        <v>15</v>
      </c>
    </row>
    <row r="2" spans="1:20" ht="33.75" customHeight="1" x14ac:dyDescent="0.25">
      <c r="A2" s="103" t="s">
        <v>45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20" ht="21" customHeight="1" x14ac:dyDescent="0.25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20" ht="15" hidden="1" x14ac:dyDescent="0.2">
      <c r="A4" s="4"/>
      <c r="C4" s="4"/>
      <c r="D4" s="4"/>
      <c r="E4" s="4"/>
      <c r="F4" s="4"/>
      <c r="G4" s="4"/>
      <c r="H4" s="15"/>
      <c r="I4" s="15"/>
      <c r="J4" s="15"/>
      <c r="K4" s="15"/>
      <c r="L4" s="15"/>
      <c r="M4" s="24"/>
      <c r="N4" s="24"/>
      <c r="O4" s="24"/>
      <c r="P4" s="24"/>
      <c r="Q4" s="24"/>
      <c r="R4" s="53" t="s">
        <v>13</v>
      </c>
    </row>
    <row r="5" spans="1:20" ht="65.25" customHeight="1" x14ac:dyDescent="0.2">
      <c r="A5" s="105" t="s">
        <v>0</v>
      </c>
      <c r="B5" s="106" t="s">
        <v>1</v>
      </c>
      <c r="C5" s="107" t="s">
        <v>38</v>
      </c>
      <c r="D5" s="105"/>
      <c r="E5" s="105"/>
      <c r="F5" s="105"/>
      <c r="G5" s="105"/>
      <c r="H5" s="108" t="s">
        <v>7</v>
      </c>
      <c r="I5" s="108"/>
      <c r="J5" s="108"/>
      <c r="K5" s="108"/>
      <c r="L5" s="108"/>
      <c r="M5" s="109" t="s">
        <v>8</v>
      </c>
      <c r="N5" s="109"/>
      <c r="O5" s="109"/>
      <c r="P5" s="109"/>
      <c r="Q5" s="109"/>
      <c r="R5" s="107" t="s">
        <v>9</v>
      </c>
    </row>
    <row r="6" spans="1:20" ht="28.5" customHeight="1" x14ac:dyDescent="0.2">
      <c r="A6" s="105"/>
      <c r="B6" s="106"/>
      <c r="C6" s="67" t="s">
        <v>2</v>
      </c>
      <c r="D6" s="68" t="s">
        <v>3</v>
      </c>
      <c r="E6" s="68" t="s">
        <v>4</v>
      </c>
      <c r="F6" s="68" t="s">
        <v>5</v>
      </c>
      <c r="G6" s="68" t="s">
        <v>6</v>
      </c>
      <c r="H6" s="69" t="s">
        <v>2</v>
      </c>
      <c r="I6" s="16" t="s">
        <v>3</v>
      </c>
      <c r="J6" s="16" t="s">
        <v>4</v>
      </c>
      <c r="K6" s="16" t="s">
        <v>5</v>
      </c>
      <c r="L6" s="16" t="s">
        <v>6</v>
      </c>
      <c r="M6" s="70" t="s">
        <v>2</v>
      </c>
      <c r="N6" s="25" t="s">
        <v>3</v>
      </c>
      <c r="O6" s="25" t="s">
        <v>4</v>
      </c>
      <c r="P6" s="25" t="s">
        <v>5</v>
      </c>
      <c r="Q6" s="25" t="s">
        <v>6</v>
      </c>
      <c r="R6" s="107"/>
    </row>
    <row r="7" spans="1:20" ht="31.5" customHeight="1" x14ac:dyDescent="0.2">
      <c r="A7" s="67">
        <v>1</v>
      </c>
      <c r="B7" s="46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9">
        <v>8</v>
      </c>
      <c r="I7" s="69">
        <v>9</v>
      </c>
      <c r="J7" s="69">
        <v>10</v>
      </c>
      <c r="K7" s="69">
        <v>11</v>
      </c>
      <c r="L7" s="69">
        <v>12</v>
      </c>
      <c r="M7" s="70">
        <v>13</v>
      </c>
      <c r="N7" s="70">
        <v>14</v>
      </c>
      <c r="O7" s="70">
        <v>15</v>
      </c>
      <c r="P7" s="70">
        <v>16</v>
      </c>
      <c r="Q7" s="70">
        <v>17</v>
      </c>
      <c r="R7" s="67">
        <v>18</v>
      </c>
    </row>
    <row r="8" spans="1:20" s="38" customFormat="1" ht="27.75" customHeight="1" x14ac:dyDescent="0.2">
      <c r="A8" s="112" t="s">
        <v>17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</row>
    <row r="9" spans="1:20" s="37" customFormat="1" ht="75.599999999999994" customHeight="1" x14ac:dyDescent="0.2">
      <c r="A9" s="81" t="s">
        <v>18</v>
      </c>
      <c r="B9" s="82" t="s">
        <v>20</v>
      </c>
      <c r="C9" s="83">
        <f>D9+E9+F9</f>
        <v>60</v>
      </c>
      <c r="D9" s="90">
        <v>0</v>
      </c>
      <c r="E9" s="90">
        <v>0</v>
      </c>
      <c r="F9" s="99">
        <v>60</v>
      </c>
      <c r="G9" s="90">
        <v>0</v>
      </c>
      <c r="H9" s="47">
        <f>SUM(I9:L9)</f>
        <v>60</v>
      </c>
      <c r="I9" s="84">
        <v>0</v>
      </c>
      <c r="J9" s="84">
        <v>0</v>
      </c>
      <c r="K9" s="85">
        <v>60</v>
      </c>
      <c r="L9" s="84"/>
      <c r="M9" s="95">
        <f>SUM(N9:Q9)</f>
        <v>0</v>
      </c>
      <c r="N9" s="96">
        <v>0</v>
      </c>
      <c r="O9" s="96">
        <v>0</v>
      </c>
      <c r="P9" s="97">
        <v>0</v>
      </c>
      <c r="Q9" s="86"/>
      <c r="R9" s="87" t="s">
        <v>43</v>
      </c>
    </row>
    <row r="10" spans="1:20" s="37" customFormat="1" ht="89.25" customHeight="1" x14ac:dyDescent="0.2">
      <c r="A10" s="88" t="s">
        <v>19</v>
      </c>
      <c r="B10" s="89" t="s">
        <v>21</v>
      </c>
      <c r="C10" s="90">
        <f>SUM(D10:G10)</f>
        <v>932</v>
      </c>
      <c r="D10" s="90">
        <v>0</v>
      </c>
      <c r="E10" s="90">
        <v>0</v>
      </c>
      <c r="F10" s="100">
        <v>932</v>
      </c>
      <c r="G10" s="90">
        <v>0</v>
      </c>
      <c r="H10" s="47">
        <f>SUM(I10:L10)</f>
        <v>932</v>
      </c>
      <c r="I10" s="47">
        <v>0</v>
      </c>
      <c r="J10" s="47">
        <v>0</v>
      </c>
      <c r="K10" s="47">
        <v>932</v>
      </c>
      <c r="L10" s="47"/>
      <c r="M10" s="95">
        <f>SUM(N10:Q10)</f>
        <v>273.8</v>
      </c>
      <c r="N10" s="96">
        <v>0</v>
      </c>
      <c r="O10" s="96">
        <v>0</v>
      </c>
      <c r="P10" s="98">
        <v>273.8</v>
      </c>
      <c r="Q10" s="86"/>
      <c r="R10" s="102" t="s">
        <v>44</v>
      </c>
    </row>
    <row r="11" spans="1:20" s="37" customFormat="1" ht="30" customHeight="1" x14ac:dyDescent="0.2">
      <c r="A11" s="91"/>
      <c r="B11" s="92" t="s">
        <v>34</v>
      </c>
      <c r="C11" s="93">
        <f t="shared" ref="C11:Q11" si="0">SUM(C9:C10)</f>
        <v>992</v>
      </c>
      <c r="D11" s="93">
        <f t="shared" si="0"/>
        <v>0</v>
      </c>
      <c r="E11" s="93">
        <f t="shared" si="0"/>
        <v>0</v>
      </c>
      <c r="F11" s="93">
        <f t="shared" si="0"/>
        <v>992</v>
      </c>
      <c r="G11" s="93">
        <f t="shared" si="0"/>
        <v>0</v>
      </c>
      <c r="H11" s="50">
        <f t="shared" si="0"/>
        <v>992</v>
      </c>
      <c r="I11" s="50">
        <f t="shared" si="0"/>
        <v>0</v>
      </c>
      <c r="J11" s="50">
        <f t="shared" si="0"/>
        <v>0</v>
      </c>
      <c r="K11" s="50">
        <f t="shared" si="0"/>
        <v>992</v>
      </c>
      <c r="L11" s="50">
        <f t="shared" si="0"/>
        <v>0</v>
      </c>
      <c r="M11" s="40">
        <f t="shared" si="0"/>
        <v>273.8</v>
      </c>
      <c r="N11" s="40">
        <f t="shared" si="0"/>
        <v>0</v>
      </c>
      <c r="O11" s="40">
        <f t="shared" si="0"/>
        <v>0</v>
      </c>
      <c r="P11" s="40">
        <f t="shared" si="0"/>
        <v>273.8</v>
      </c>
      <c r="Q11" s="40">
        <f t="shared" si="0"/>
        <v>0</v>
      </c>
      <c r="R11" s="94"/>
    </row>
    <row r="12" spans="1:20" ht="33" customHeight="1" x14ac:dyDescent="0.2">
      <c r="A12" s="115" t="s">
        <v>22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73"/>
    </row>
    <row r="13" spans="1:20" ht="86.45" customHeight="1" x14ac:dyDescent="0.2">
      <c r="A13" s="44" t="s">
        <v>24</v>
      </c>
      <c r="B13" s="78" t="s">
        <v>23</v>
      </c>
      <c r="C13" s="71">
        <f>E13+F13</f>
        <v>532354.80000000005</v>
      </c>
      <c r="D13" s="55">
        <f>SUM(D14:D17)</f>
        <v>0</v>
      </c>
      <c r="E13" s="55">
        <v>0</v>
      </c>
      <c r="F13" s="54">
        <v>532354.80000000005</v>
      </c>
      <c r="G13" s="55">
        <f>SUM(G14:G17)</f>
        <v>0</v>
      </c>
      <c r="H13" s="48">
        <f>SUM(H14:H17)</f>
        <v>536860.29000000015</v>
      </c>
      <c r="I13" s="48">
        <f>SUM(I14:I17)</f>
        <v>0</v>
      </c>
      <c r="J13" s="48">
        <v>0</v>
      </c>
      <c r="K13" s="48">
        <f>SUM(K14:K17)</f>
        <v>536860.29</v>
      </c>
      <c r="L13" s="48">
        <f t="shared" ref="L13" si="1">SUM(L14:L17)</f>
        <v>0</v>
      </c>
      <c r="M13" s="39">
        <f>O13+P13</f>
        <v>276389.01999999996</v>
      </c>
      <c r="N13" s="39">
        <f>SUM(N14:N17)</f>
        <v>0</v>
      </c>
      <c r="O13" s="39">
        <f t="shared" ref="O13:P13" si="2">SUM(O14:O17)</f>
        <v>0</v>
      </c>
      <c r="P13" s="39">
        <f t="shared" si="2"/>
        <v>276389.01999999996</v>
      </c>
      <c r="Q13" s="39">
        <f t="shared" ref="Q13" si="3">SUM(Q14:Q17)</f>
        <v>0</v>
      </c>
      <c r="R13" s="76" t="s">
        <v>41</v>
      </c>
      <c r="T13" s="7">
        <f>H13-C13</f>
        <v>4505.4900000001071</v>
      </c>
    </row>
    <row r="14" spans="1:20" ht="91.5" customHeight="1" x14ac:dyDescent="0.2">
      <c r="A14" s="14" t="s">
        <v>25</v>
      </c>
      <c r="B14" s="77" t="s">
        <v>11</v>
      </c>
      <c r="C14" s="72">
        <f>D14+E14+F14</f>
        <v>233687.5</v>
      </c>
      <c r="D14" s="56">
        <v>0</v>
      </c>
      <c r="E14" s="56">
        <v>0</v>
      </c>
      <c r="F14" s="56">
        <v>233687.5</v>
      </c>
      <c r="G14" s="56">
        <v>0</v>
      </c>
      <c r="H14" s="47">
        <v>240097.09</v>
      </c>
      <c r="I14" s="47">
        <v>0</v>
      </c>
      <c r="J14" s="47">
        <v>0</v>
      </c>
      <c r="K14" s="49">
        <v>240097.09</v>
      </c>
      <c r="L14" s="49"/>
      <c r="M14" s="95">
        <f>SUM(N14:Q14)</f>
        <v>113662.8</v>
      </c>
      <c r="N14" s="95">
        <v>0</v>
      </c>
      <c r="O14" s="95">
        <v>0</v>
      </c>
      <c r="P14" s="95">
        <v>113662.8</v>
      </c>
      <c r="Q14" s="41"/>
      <c r="R14" s="76"/>
      <c r="T14" s="7">
        <f t="shared" ref="T14:T20" si="4">H14-C14</f>
        <v>6409.5899999999965</v>
      </c>
    </row>
    <row r="15" spans="1:20" ht="81.75" customHeight="1" x14ac:dyDescent="0.2">
      <c r="A15" s="14" t="s">
        <v>28</v>
      </c>
      <c r="B15" s="77" t="s">
        <v>27</v>
      </c>
      <c r="C15" s="72">
        <f>D15+E15+F15</f>
        <v>295173.7</v>
      </c>
      <c r="D15" s="56">
        <v>0</v>
      </c>
      <c r="E15" s="56">
        <v>0</v>
      </c>
      <c r="F15" s="101">
        <v>295173.7</v>
      </c>
      <c r="G15" s="56">
        <v>0</v>
      </c>
      <c r="H15" s="47">
        <f>6245.03+286080.57</f>
        <v>292325.60000000003</v>
      </c>
      <c r="I15" s="47">
        <v>0</v>
      </c>
      <c r="J15" s="47">
        <v>0</v>
      </c>
      <c r="K15" s="47">
        <v>292325.59999999998</v>
      </c>
      <c r="L15" s="49"/>
      <c r="M15" s="95">
        <f t="shared" ref="M15:M16" si="5">SUM(N15:Q15)</f>
        <v>160869</v>
      </c>
      <c r="N15" s="95">
        <v>0</v>
      </c>
      <c r="O15" s="95">
        <v>0</v>
      </c>
      <c r="P15" s="95">
        <v>160869</v>
      </c>
      <c r="Q15" s="41"/>
      <c r="R15" s="77"/>
      <c r="T15" s="7">
        <f t="shared" si="4"/>
        <v>-2848.0999999999767</v>
      </c>
    </row>
    <row r="16" spans="1:20" ht="74.25" customHeight="1" x14ac:dyDescent="0.2">
      <c r="A16" s="14" t="s">
        <v>29</v>
      </c>
      <c r="B16" s="77" t="s">
        <v>12</v>
      </c>
      <c r="C16" s="72">
        <f>D16+E16+F16</f>
        <v>2491.8000000000002</v>
      </c>
      <c r="D16" s="56">
        <v>0</v>
      </c>
      <c r="E16" s="56">
        <v>0</v>
      </c>
      <c r="F16" s="101">
        <v>2491.8000000000002</v>
      </c>
      <c r="G16" s="56">
        <v>0</v>
      </c>
      <c r="H16" s="47">
        <v>3435.8</v>
      </c>
      <c r="I16" s="47">
        <v>0</v>
      </c>
      <c r="J16" s="47">
        <v>0</v>
      </c>
      <c r="K16" s="47">
        <v>3435.8</v>
      </c>
      <c r="L16" s="49"/>
      <c r="M16" s="95">
        <f t="shared" si="5"/>
        <v>1631.22</v>
      </c>
      <c r="N16" s="95">
        <v>0</v>
      </c>
      <c r="O16" s="95">
        <v>0</v>
      </c>
      <c r="P16" s="95">
        <v>1631.22</v>
      </c>
      <c r="Q16" s="41"/>
      <c r="R16" s="77"/>
      <c r="T16" s="7">
        <f t="shared" si="4"/>
        <v>944</v>
      </c>
    </row>
    <row r="17" spans="1:20" ht="60.6" customHeight="1" x14ac:dyDescent="0.2">
      <c r="A17" s="14" t="s">
        <v>26</v>
      </c>
      <c r="B17" s="77" t="s">
        <v>30</v>
      </c>
      <c r="C17" s="72">
        <f t="shared" ref="C17" si="6">SUM(D17:G17)</f>
        <v>1001.8</v>
      </c>
      <c r="D17" s="56">
        <v>0</v>
      </c>
      <c r="E17" s="56">
        <v>0</v>
      </c>
      <c r="F17" s="56">
        <v>1001.8</v>
      </c>
      <c r="G17" s="56">
        <v>0</v>
      </c>
      <c r="H17" s="47">
        <f t="shared" ref="H17" si="7">I17+J17+K17</f>
        <v>1001.8</v>
      </c>
      <c r="I17" s="47">
        <v>0</v>
      </c>
      <c r="J17" s="47">
        <v>0</v>
      </c>
      <c r="K17" s="47">
        <v>1001.8</v>
      </c>
      <c r="L17" s="49"/>
      <c r="M17" s="95">
        <f>SUM(N17:Q17)</f>
        <v>226</v>
      </c>
      <c r="N17" s="95">
        <v>0</v>
      </c>
      <c r="O17" s="95">
        <v>0</v>
      </c>
      <c r="P17" s="95">
        <v>226</v>
      </c>
      <c r="Q17" s="41"/>
      <c r="R17" s="74"/>
      <c r="T17" s="7">
        <f t="shared" si="4"/>
        <v>0</v>
      </c>
    </row>
    <row r="18" spans="1:20" ht="66" customHeight="1" x14ac:dyDescent="0.2">
      <c r="A18" s="45" t="s">
        <v>31</v>
      </c>
      <c r="B18" s="78" t="s">
        <v>32</v>
      </c>
      <c r="C18" s="54">
        <f>D18+E18+F18</f>
        <v>5651.8</v>
      </c>
      <c r="D18" s="55">
        <v>4402.8</v>
      </c>
      <c r="E18" s="55">
        <v>1249</v>
      </c>
      <c r="F18" s="55">
        <v>0</v>
      </c>
      <c r="G18" s="55">
        <v>0</v>
      </c>
      <c r="H18" s="48">
        <f>I18+J18+K18</f>
        <v>6413.5</v>
      </c>
      <c r="I18" s="48">
        <v>4402.8</v>
      </c>
      <c r="J18" s="48">
        <v>2010.7</v>
      </c>
      <c r="K18" s="48">
        <v>0</v>
      </c>
      <c r="L18" s="50"/>
      <c r="M18" s="39">
        <f>SUM(N18:Q18)</f>
        <v>2757.6</v>
      </c>
      <c r="N18" s="39">
        <v>2100</v>
      </c>
      <c r="O18" s="39">
        <v>657.6</v>
      </c>
      <c r="P18" s="39">
        <v>0</v>
      </c>
      <c r="Q18" s="40"/>
      <c r="R18" s="76" t="s">
        <v>42</v>
      </c>
      <c r="T18" s="7">
        <f>H18-C18</f>
        <v>761.69999999999982</v>
      </c>
    </row>
    <row r="19" spans="1:20" s="5" customFormat="1" ht="37.5" customHeight="1" thickBot="1" x14ac:dyDescent="0.25">
      <c r="A19" s="8"/>
      <c r="B19" s="79" t="s">
        <v>33</v>
      </c>
      <c r="C19" s="57">
        <f t="shared" ref="C19:K19" si="8">C13+C18</f>
        <v>538006.60000000009</v>
      </c>
      <c r="D19" s="57">
        <f t="shared" si="8"/>
        <v>4402.8</v>
      </c>
      <c r="E19" s="57">
        <f t="shared" si="8"/>
        <v>1249</v>
      </c>
      <c r="F19" s="57">
        <f t="shared" si="8"/>
        <v>532354.80000000005</v>
      </c>
      <c r="G19" s="57">
        <f t="shared" si="8"/>
        <v>0</v>
      </c>
      <c r="H19" s="51">
        <f t="shared" si="8"/>
        <v>543273.79000000015</v>
      </c>
      <c r="I19" s="51">
        <f t="shared" si="8"/>
        <v>4402.8</v>
      </c>
      <c r="J19" s="51">
        <f t="shared" si="8"/>
        <v>2010.7</v>
      </c>
      <c r="K19" s="51">
        <f t="shared" si="8"/>
        <v>536860.29</v>
      </c>
      <c r="L19" s="51"/>
      <c r="M19" s="42">
        <f>P19+O19+N19</f>
        <v>279146.61999999994</v>
      </c>
      <c r="N19" s="42">
        <f>N13+N18</f>
        <v>2100</v>
      </c>
      <c r="O19" s="42">
        <f>O13+O18</f>
        <v>657.6</v>
      </c>
      <c r="P19" s="42">
        <f>P13+P18</f>
        <v>276389.01999999996</v>
      </c>
      <c r="Q19" s="42"/>
      <c r="R19" s="75"/>
      <c r="T19" s="7">
        <f t="shared" si="4"/>
        <v>5267.1900000000605</v>
      </c>
    </row>
    <row r="20" spans="1:20" s="6" customFormat="1" ht="38.25" customHeight="1" thickBot="1" x14ac:dyDescent="0.25">
      <c r="A20" s="9"/>
      <c r="B20" s="80" t="s">
        <v>10</v>
      </c>
      <c r="C20" s="58">
        <f t="shared" ref="C20:Q20" si="9">C11+C19</f>
        <v>538998.60000000009</v>
      </c>
      <c r="D20" s="58">
        <f t="shared" si="9"/>
        <v>4402.8</v>
      </c>
      <c r="E20" s="58">
        <f t="shared" si="9"/>
        <v>1249</v>
      </c>
      <c r="F20" s="58">
        <f t="shared" si="9"/>
        <v>533346.80000000005</v>
      </c>
      <c r="G20" s="58">
        <f t="shared" si="9"/>
        <v>0</v>
      </c>
      <c r="H20" s="52">
        <f>H11+H19</f>
        <v>544265.79000000015</v>
      </c>
      <c r="I20" s="52">
        <f t="shared" si="9"/>
        <v>4402.8</v>
      </c>
      <c r="J20" s="52">
        <f t="shared" si="9"/>
        <v>2010.7</v>
      </c>
      <c r="K20" s="52">
        <f>K11+K19</f>
        <v>537852.29</v>
      </c>
      <c r="L20" s="52">
        <f t="shared" si="9"/>
        <v>0</v>
      </c>
      <c r="M20" s="43">
        <f>P20+O20+N20</f>
        <v>279420.41999999993</v>
      </c>
      <c r="N20" s="43">
        <f t="shared" si="9"/>
        <v>2100</v>
      </c>
      <c r="O20" s="43">
        <f t="shared" si="9"/>
        <v>657.6</v>
      </c>
      <c r="P20" s="43">
        <f t="shared" si="9"/>
        <v>276662.81999999995</v>
      </c>
      <c r="Q20" s="43">
        <f t="shared" si="9"/>
        <v>0</v>
      </c>
      <c r="R20" s="59"/>
      <c r="T20" s="7">
        <f t="shared" si="4"/>
        <v>5267.1900000000605</v>
      </c>
    </row>
    <row r="21" spans="1:20" ht="18" customHeight="1" x14ac:dyDescent="0.2">
      <c r="A21" s="1"/>
      <c r="B21" s="3"/>
      <c r="C21" s="60"/>
      <c r="D21" s="1"/>
      <c r="E21" s="1"/>
      <c r="F21" s="1"/>
      <c r="G21" s="1"/>
      <c r="H21" s="17"/>
      <c r="I21" s="17"/>
      <c r="J21" s="17"/>
      <c r="K21" s="17"/>
      <c r="L21" s="17"/>
      <c r="M21" s="26"/>
      <c r="N21" s="26"/>
      <c r="O21" s="26"/>
      <c r="P21" s="26"/>
      <c r="Q21" s="27"/>
      <c r="R21" s="1"/>
    </row>
    <row r="22" spans="1:20" ht="19.899999999999999" customHeight="1" x14ac:dyDescent="0.2">
      <c r="A22" s="117" t="s">
        <v>16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8"/>
      <c r="M22" s="28"/>
      <c r="N22" s="29"/>
      <c r="O22" s="29"/>
      <c r="P22" s="30"/>
      <c r="Q22" s="29"/>
      <c r="R22" s="35"/>
    </row>
    <row r="23" spans="1:20" ht="33" customHeight="1" x14ac:dyDescent="0.2">
      <c r="A23" s="35"/>
      <c r="B23" s="118" t="s">
        <v>36</v>
      </c>
      <c r="C23" s="118"/>
      <c r="D23" s="61"/>
      <c r="E23" s="119" t="s">
        <v>35</v>
      </c>
      <c r="F23" s="119"/>
      <c r="G23" s="35"/>
      <c r="H23" s="18"/>
      <c r="I23" s="18"/>
      <c r="J23" s="18"/>
      <c r="K23" s="18"/>
      <c r="L23" s="18"/>
      <c r="M23" s="31"/>
      <c r="N23" s="29"/>
      <c r="O23" s="29"/>
      <c r="P23" s="29"/>
      <c r="Q23" s="29"/>
      <c r="R23" s="35"/>
    </row>
    <row r="24" spans="1:20" ht="27.6" customHeight="1" x14ac:dyDescent="0.2">
      <c r="A24" s="35"/>
      <c r="B24" s="36" t="s">
        <v>39</v>
      </c>
      <c r="C24" s="36"/>
      <c r="D24" s="36"/>
      <c r="E24" s="120" t="s">
        <v>40</v>
      </c>
      <c r="F24" s="120"/>
      <c r="G24" s="36"/>
      <c r="H24" s="18"/>
      <c r="I24" s="18"/>
      <c r="J24" s="18"/>
      <c r="K24" s="18"/>
      <c r="L24" s="18"/>
      <c r="M24" s="29"/>
      <c r="N24" s="29"/>
      <c r="O24" s="29"/>
      <c r="P24" s="29"/>
      <c r="Q24" s="29"/>
      <c r="R24" s="35"/>
    </row>
    <row r="25" spans="1:20" ht="39" customHeight="1" x14ac:dyDescent="0.2">
      <c r="A25" s="110" t="s">
        <v>14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</row>
    <row r="26" spans="1:20" x14ac:dyDescent="0.2">
      <c r="M26" s="32"/>
      <c r="P26" s="34"/>
    </row>
    <row r="27" spans="1:20" x14ac:dyDescent="0.2">
      <c r="I27" s="20"/>
      <c r="J27" s="21"/>
    </row>
    <row r="28" spans="1:20" x14ac:dyDescent="0.2">
      <c r="I28" s="20"/>
      <c r="J28" s="20"/>
    </row>
    <row r="29" spans="1:20" x14ac:dyDescent="0.2">
      <c r="I29" s="20"/>
      <c r="J29" s="21"/>
    </row>
    <row r="30" spans="1:20" x14ac:dyDescent="0.2">
      <c r="I30" s="20"/>
      <c r="J30" s="20"/>
      <c r="K30" s="20"/>
      <c r="L30" s="20"/>
    </row>
    <row r="31" spans="1:20" x14ac:dyDescent="0.2">
      <c r="I31" s="22"/>
      <c r="J31" s="20"/>
      <c r="K31" s="20"/>
      <c r="L31" s="20"/>
    </row>
    <row r="32" spans="1:20" x14ac:dyDescent="0.2">
      <c r="I32" s="20"/>
      <c r="J32" s="20"/>
      <c r="K32" s="21"/>
      <c r="L32" s="20"/>
    </row>
    <row r="33" spans="1:20" s="33" customFormat="1" x14ac:dyDescent="0.2">
      <c r="A33" s="2"/>
      <c r="B33" s="66"/>
      <c r="C33" s="2"/>
      <c r="D33" s="2"/>
      <c r="E33" s="2"/>
      <c r="F33" s="2"/>
      <c r="G33" s="2"/>
      <c r="H33" s="19"/>
      <c r="I33" s="20"/>
      <c r="J33" s="20"/>
      <c r="K33" s="21"/>
      <c r="L33" s="20"/>
      <c r="R33" s="2"/>
      <c r="S33" s="2"/>
      <c r="T33" s="2"/>
    </row>
    <row r="34" spans="1:20" s="33" customFormat="1" x14ac:dyDescent="0.2">
      <c r="A34" s="2"/>
      <c r="B34" s="66"/>
      <c r="C34" s="2"/>
      <c r="D34" s="2"/>
      <c r="E34" s="2"/>
      <c r="F34" s="2"/>
      <c r="G34" s="2"/>
      <c r="H34" s="19"/>
      <c r="I34" s="20"/>
      <c r="J34" s="20"/>
      <c r="K34" s="20"/>
      <c r="L34" s="21"/>
      <c r="R34" s="2"/>
      <c r="S34" s="2"/>
      <c r="T34" s="2"/>
    </row>
    <row r="36" spans="1:20" s="33" customFormat="1" x14ac:dyDescent="0.2">
      <c r="A36" s="2"/>
      <c r="B36" s="66"/>
      <c r="C36" s="2"/>
      <c r="D36" s="2"/>
      <c r="E36" s="2"/>
      <c r="F36" s="2"/>
      <c r="G36" s="2"/>
      <c r="H36" s="19"/>
      <c r="I36" s="19"/>
      <c r="J36" s="19"/>
      <c r="K36" s="19"/>
      <c r="L36" s="23"/>
      <c r="R36" s="2"/>
      <c r="S36" s="2"/>
      <c r="T36" s="2"/>
    </row>
    <row r="60" spans="3:3" x14ac:dyDescent="0.2">
      <c r="C60" s="62"/>
    </row>
    <row r="61" spans="3:3" x14ac:dyDescent="0.2">
      <c r="C61" s="62"/>
    </row>
    <row r="65" spans="3:3" x14ac:dyDescent="0.2">
      <c r="C65" s="63"/>
    </row>
    <row r="66" spans="3:3" x14ac:dyDescent="0.2">
      <c r="C66" s="63"/>
    </row>
    <row r="70" spans="3:3" x14ac:dyDescent="0.2">
      <c r="C70" s="64"/>
    </row>
    <row r="71" spans="3:3" x14ac:dyDescent="0.2">
      <c r="C71" s="65"/>
    </row>
    <row r="72" spans="3:3" x14ac:dyDescent="0.2">
      <c r="C72" s="64"/>
    </row>
  </sheetData>
  <mergeCells count="15">
    <mergeCell ref="A25:R25"/>
    <mergeCell ref="A8:R8"/>
    <mergeCell ref="A12:Q12"/>
    <mergeCell ref="A22:K22"/>
    <mergeCell ref="B23:C23"/>
    <mergeCell ref="E23:F23"/>
    <mergeCell ref="E24:F24"/>
    <mergeCell ref="A2:R2"/>
    <mergeCell ref="A3:R3"/>
    <mergeCell ref="A5:A6"/>
    <mergeCell ref="B5:B6"/>
    <mergeCell ref="C5:G5"/>
    <mergeCell ref="H5:L5"/>
    <mergeCell ref="M5:Q5"/>
    <mergeCell ref="R5:R6"/>
  </mergeCells>
  <pageMargins left="0.19685039370078741" right="0.19685039370078741" top="0.19685039370078741" bottom="0" header="0.11811023622047245" footer="0"/>
  <pageSetup paperSize="9" scale="46" orientation="landscape" r:id="rId1"/>
  <headerFooter alignWithMargins="0"/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4"/>
  <sheetViews>
    <sheetView workbookViewId="0">
      <selection activeCell="G16" sqref="G16"/>
    </sheetView>
  </sheetViews>
  <sheetFormatPr defaultRowHeight="12.75" x14ac:dyDescent="0.2"/>
  <cols>
    <col min="5" max="5" width="11.28515625" bestFit="1" customWidth="1"/>
  </cols>
  <sheetData>
    <row r="5" spans="2:9" x14ac:dyDescent="0.2">
      <c r="B5" s="10"/>
      <c r="C5" s="10"/>
      <c r="D5" s="10"/>
      <c r="E5" s="10"/>
      <c r="F5" s="10"/>
      <c r="G5" s="10"/>
      <c r="H5" s="10"/>
      <c r="I5" s="10"/>
    </row>
    <row r="6" spans="2:9" x14ac:dyDescent="0.2">
      <c r="B6" s="10"/>
      <c r="C6" s="10"/>
      <c r="D6" s="10"/>
      <c r="E6" s="10"/>
      <c r="F6" s="10"/>
      <c r="G6" s="10"/>
      <c r="H6" s="10"/>
      <c r="I6" s="10"/>
    </row>
    <row r="7" spans="2:9" x14ac:dyDescent="0.2">
      <c r="B7" s="10"/>
      <c r="C7" s="10"/>
      <c r="D7" s="10"/>
      <c r="E7" s="10"/>
      <c r="F7" s="10"/>
      <c r="G7" s="10"/>
      <c r="H7" s="10"/>
      <c r="I7" s="10"/>
    </row>
    <row r="8" spans="2:9" x14ac:dyDescent="0.2">
      <c r="B8" s="10"/>
      <c r="C8" s="10"/>
      <c r="D8" s="10"/>
      <c r="E8" s="10"/>
      <c r="F8" s="10"/>
      <c r="G8" s="10"/>
      <c r="H8" s="10"/>
      <c r="I8" s="10"/>
    </row>
    <row r="9" spans="2:9" x14ac:dyDescent="0.2">
      <c r="B9" s="10"/>
      <c r="C9" s="10"/>
      <c r="D9" s="10"/>
      <c r="E9" s="10"/>
      <c r="F9" s="10"/>
      <c r="G9" s="10"/>
      <c r="H9" s="10"/>
      <c r="I9" s="10"/>
    </row>
    <row r="10" spans="2:9" x14ac:dyDescent="0.2">
      <c r="B10" s="10"/>
      <c r="C10" s="10"/>
      <c r="D10" s="10"/>
      <c r="E10" s="10"/>
      <c r="F10" s="10"/>
      <c r="G10" s="10"/>
      <c r="H10" s="10"/>
      <c r="I10" s="10"/>
    </row>
    <row r="11" spans="2:9" ht="15.75" x14ac:dyDescent="0.2">
      <c r="B11" s="10"/>
      <c r="C11" s="10"/>
      <c r="D11" s="10"/>
      <c r="E11" s="11"/>
      <c r="F11" s="10"/>
      <c r="G11" s="10"/>
      <c r="H11" s="10"/>
      <c r="I11" s="10"/>
    </row>
    <row r="12" spans="2:9" ht="15.75" x14ac:dyDescent="0.2">
      <c r="B12" s="10"/>
      <c r="C12" s="10"/>
      <c r="D12" s="10"/>
      <c r="E12" s="11"/>
      <c r="F12" s="10"/>
      <c r="G12" s="10"/>
      <c r="H12" s="10"/>
      <c r="I12" s="10"/>
    </row>
    <row r="13" spans="2:9" ht="15.75" x14ac:dyDescent="0.2">
      <c r="B13" s="10"/>
      <c r="C13" s="10"/>
      <c r="D13" s="10"/>
      <c r="E13" s="11"/>
      <c r="F13" s="10"/>
      <c r="G13" s="10"/>
      <c r="H13" s="10"/>
      <c r="I13" s="10"/>
    </row>
    <row r="14" spans="2:9" ht="12.6" customHeight="1" x14ac:dyDescent="0.2">
      <c r="B14" s="10"/>
      <c r="C14" s="10"/>
      <c r="D14" s="10"/>
      <c r="E14" s="13"/>
      <c r="F14" s="10"/>
      <c r="G14" s="10"/>
      <c r="H14" s="10"/>
      <c r="I14" s="10"/>
    </row>
    <row r="15" spans="2:9" ht="12.6" customHeight="1" x14ac:dyDescent="0.2">
      <c r="B15" s="10"/>
      <c r="C15" s="10"/>
      <c r="D15" s="10"/>
      <c r="E15" s="13"/>
      <c r="F15" s="10"/>
      <c r="G15" s="10"/>
      <c r="H15" s="10"/>
      <c r="I15" s="10"/>
    </row>
    <row r="16" spans="2:9" ht="15.75" x14ac:dyDescent="0.2">
      <c r="B16" s="10"/>
      <c r="C16" s="10"/>
      <c r="D16" s="10"/>
      <c r="E16" s="11"/>
      <c r="F16" s="10"/>
      <c r="G16" s="10"/>
      <c r="H16" s="10"/>
      <c r="I16" s="10"/>
    </row>
    <row r="17" spans="2:9" ht="15.75" x14ac:dyDescent="0.2">
      <c r="B17" s="10"/>
      <c r="C17" s="10"/>
      <c r="D17" s="10"/>
      <c r="E17" s="11"/>
      <c r="F17" s="10"/>
      <c r="G17" s="10"/>
      <c r="H17" s="10"/>
      <c r="I17" s="10"/>
    </row>
    <row r="18" spans="2:9" x14ac:dyDescent="0.2">
      <c r="B18" s="10"/>
      <c r="C18" s="10"/>
      <c r="D18" s="10"/>
      <c r="E18" s="12"/>
      <c r="F18" s="10"/>
      <c r="G18" s="10"/>
      <c r="H18" s="10"/>
      <c r="I18" s="10"/>
    </row>
    <row r="19" spans="2:9" x14ac:dyDescent="0.2">
      <c r="B19" s="10"/>
      <c r="C19" s="10"/>
      <c r="D19" s="10"/>
      <c r="E19" s="10"/>
      <c r="F19" s="10"/>
      <c r="G19" s="10"/>
      <c r="H19" s="10"/>
      <c r="I19" s="10"/>
    </row>
    <row r="20" spans="2:9" x14ac:dyDescent="0.2">
      <c r="B20" s="10"/>
      <c r="C20" s="10"/>
      <c r="D20" s="10"/>
      <c r="E20" s="10"/>
      <c r="F20" s="10"/>
      <c r="G20" s="10"/>
      <c r="H20" s="10"/>
      <c r="I20" s="10"/>
    </row>
    <row r="21" spans="2:9" x14ac:dyDescent="0.2">
      <c r="B21" s="10"/>
      <c r="C21" s="10"/>
      <c r="D21" s="10"/>
      <c r="E21" s="10"/>
      <c r="F21" s="10"/>
      <c r="G21" s="10"/>
      <c r="H21" s="10"/>
      <c r="I21" s="10"/>
    </row>
    <row r="22" spans="2:9" x14ac:dyDescent="0.2">
      <c r="B22" s="10"/>
      <c r="C22" s="10"/>
      <c r="D22" s="10"/>
      <c r="E22" s="10"/>
      <c r="F22" s="10"/>
      <c r="G22" s="10"/>
      <c r="H22" s="10"/>
      <c r="I22" s="10"/>
    </row>
    <row r="23" spans="2:9" x14ac:dyDescent="0.2">
      <c r="B23" s="10"/>
      <c r="C23" s="10"/>
      <c r="D23" s="10"/>
      <c r="E23" s="10"/>
      <c r="F23" s="10"/>
      <c r="G23" s="10"/>
      <c r="H23" s="10"/>
      <c r="I23" s="10"/>
    </row>
    <row r="24" spans="2:9" x14ac:dyDescent="0.2">
      <c r="B24" s="10"/>
      <c r="C24" s="10"/>
      <c r="D24" s="10"/>
      <c r="E24" s="10"/>
      <c r="F24" s="10"/>
      <c r="G24" s="10"/>
      <c r="H24" s="10"/>
      <c r="I24" s="10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исполн. на30.06.2023 Разв.му</vt:lpstr>
      <vt:lpstr>Лист1</vt:lpstr>
      <vt:lpstr>'исполн. на30.06.2023 Разв.му'!Область_печати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Шестакова Ольга</cp:lastModifiedBy>
  <cp:lastPrinted>2023-07-05T05:21:32Z</cp:lastPrinted>
  <dcterms:created xsi:type="dcterms:W3CDTF">1996-10-08T23:32:33Z</dcterms:created>
  <dcterms:modified xsi:type="dcterms:W3CDTF">2023-07-17T10:01:20Z</dcterms:modified>
</cp:coreProperties>
</file>